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на 01.01.2015_МУП" sheetId="1" r:id="rId1"/>
  </sheets>
  <definedNames>
    <definedName name="_xlnm._FilterDatabase" localSheetId="0" hidden="1">'на 01.01.2015_МУП'!$A$6:$S$31</definedName>
  </definedNames>
  <calcPr calcId="125725"/>
</workbook>
</file>

<file path=xl/calcChain.xml><?xml version="1.0" encoding="utf-8"?>
<calcChain xmlns="http://schemas.openxmlformats.org/spreadsheetml/2006/main">
  <c r="Q26" i="1"/>
  <c r="P26"/>
  <c r="Q25"/>
  <c r="P25"/>
  <c r="Q24"/>
  <c r="P24"/>
  <c r="Q23"/>
  <c r="P23"/>
  <c r="Q20"/>
  <c r="P20"/>
  <c r="Q19"/>
  <c r="P19"/>
  <c r="Q18"/>
  <c r="P18"/>
  <c r="Q17"/>
  <c r="P17"/>
  <c r="Q16"/>
  <c r="P16"/>
  <c r="Q14"/>
  <c r="P14"/>
  <c r="Q13"/>
  <c r="P13"/>
  <c r="Q12"/>
  <c r="P12"/>
  <c r="Q11"/>
  <c r="P11"/>
  <c r="Q10"/>
  <c r="P10"/>
  <c r="Q9"/>
  <c r="P9"/>
  <c r="Q8"/>
  <c r="P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Q7"/>
  <c r="P7"/>
  <c r="S5"/>
  <c r="Q5"/>
  <c r="N5"/>
  <c r="L5"/>
</calcChain>
</file>

<file path=xl/comments1.xml><?xml version="1.0" encoding="utf-8"?>
<comments xmlns="http://schemas.openxmlformats.org/spreadsheetml/2006/main">
  <authors>
    <author>Автор</author>
  </authors>
  <commentList>
    <comment ref="O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тариф по отоплению с 01.01.2015 г</t>
        </r>
      </text>
    </comment>
  </commentList>
</comments>
</file>

<file path=xl/sharedStrings.xml><?xml version="1.0" encoding="utf-8"?>
<sst xmlns="http://schemas.openxmlformats.org/spreadsheetml/2006/main" count="86" uniqueCount="46">
  <si>
    <r>
      <t xml:space="preserve">Размер платы граждан за коммунальные и жилищные услуги в 2015 году
</t>
    </r>
    <r>
      <rPr>
        <b/>
        <u/>
        <sz val="14"/>
        <color indexed="8"/>
        <rFont val="Calibri"/>
        <family val="2"/>
        <charset val="204"/>
      </rPr>
      <t>МУП "ЕРЦ"</t>
    </r>
  </si>
  <si>
    <t>с НДС</t>
  </si>
  <si>
    <t>№
п/п</t>
  </si>
  <si>
    <t>Улица</t>
  </si>
  <si>
    <t>Дом</t>
  </si>
  <si>
    <t>Кор.</t>
  </si>
  <si>
    <r>
      <t xml:space="preserve">Размер платы за содержание и ремонт жилого помещения*, 
</t>
    </r>
    <r>
      <rPr>
        <sz val="12"/>
        <color indexed="8"/>
        <rFont val="Calibri"/>
        <family val="2"/>
        <charset val="204"/>
      </rPr>
      <t>руб/м²</t>
    </r>
  </si>
  <si>
    <t>Сбор, вывоз и захоронение ТБО,
руб/м²</t>
  </si>
  <si>
    <t>Техническое обслуживание ВДГО,
руб/м²</t>
  </si>
  <si>
    <t>Коммунальные услуги</t>
  </si>
  <si>
    <t>холодное водоснабжение, руб./м³</t>
  </si>
  <si>
    <t>водоотведение, 
руб./м³</t>
  </si>
  <si>
    <r>
      <t>отопление,
 руб./м</t>
    </r>
    <r>
      <rPr>
        <sz val="11"/>
        <color indexed="8"/>
        <rFont val="Calibri"/>
        <family val="2"/>
        <charset val="204"/>
      </rPr>
      <t>²</t>
    </r>
  </si>
  <si>
    <t xml:space="preserve"> горячее водоснабжение,  
руб./м³</t>
  </si>
  <si>
    <t>на 01.01.2015</t>
  </si>
  <si>
    <t>на 01.07.2015</t>
  </si>
  <si>
    <t>норматив Гкал/м²/мес</t>
  </si>
  <si>
    <t>21 Партсъезда</t>
  </si>
  <si>
    <t>15</t>
  </si>
  <si>
    <t/>
  </si>
  <si>
    <t>18</t>
  </si>
  <si>
    <t>20</t>
  </si>
  <si>
    <t>ОДПУ**</t>
  </si>
  <si>
    <t>Больничный пер</t>
  </si>
  <si>
    <t>8</t>
  </si>
  <si>
    <t>Гагарина</t>
  </si>
  <si>
    <t>14</t>
  </si>
  <si>
    <t>Курская</t>
  </si>
  <si>
    <t>84</t>
  </si>
  <si>
    <t>1</t>
  </si>
  <si>
    <t>Ленина</t>
  </si>
  <si>
    <t>Мира</t>
  </si>
  <si>
    <t>Пионерская</t>
  </si>
  <si>
    <t>3</t>
  </si>
  <si>
    <t>Рокоссовского</t>
  </si>
  <si>
    <t>58</t>
  </si>
  <si>
    <t>60</t>
  </si>
  <si>
    <t>Строительная</t>
  </si>
  <si>
    <t>26</t>
  </si>
  <si>
    <t>а</t>
  </si>
  <si>
    <t>28</t>
  </si>
  <si>
    <t>30</t>
  </si>
  <si>
    <t>Гайдара</t>
  </si>
  <si>
    <r>
      <rPr>
        <i/>
        <u/>
        <sz val="11"/>
        <color indexed="8"/>
        <rFont val="Calibri"/>
        <family val="2"/>
        <charset val="204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>*</t>
    </r>
    <r>
      <rPr>
        <sz val="11"/>
        <color theme="1"/>
        <rFont val="Calibri"/>
        <family val="2"/>
        <charset val="204"/>
        <scheme val="minor"/>
      </rPr>
      <t xml:space="preserve">  -  без учёта услуг по сбору, вывозу и захоронению ТБО, обслуживания ВДГО
                             </t>
    </r>
    <r>
      <rPr>
        <b/>
        <sz val="11"/>
        <color indexed="8"/>
        <rFont val="Calibri"/>
        <family val="2"/>
        <charset val="204"/>
      </rPr>
      <t xml:space="preserve">** - </t>
    </r>
    <r>
      <rPr>
        <sz val="11"/>
        <color theme="1"/>
        <rFont val="Calibri"/>
        <family val="2"/>
        <charset val="204"/>
        <scheme val="minor"/>
      </rPr>
      <t>общедомовой прибор учёта.</t>
    </r>
  </si>
  <si>
    <t>Исп.: Гончарова С.А.</t>
  </si>
  <si>
    <t>тел: 2-41-30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</si>
</sst>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u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55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1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right"/>
    </xf>
    <xf numFmtId="0" fontId="0" fillId="0" borderId="15" xfId="0" applyBorder="1"/>
    <xf numFmtId="4" fontId="0" fillId="0" borderId="16" xfId="0" applyNumberFormat="1" applyBorder="1"/>
    <xf numFmtId="4" fontId="11" fillId="0" borderId="17" xfId="0" applyNumberFormat="1" applyFont="1" applyBorder="1"/>
    <xf numFmtId="0" fontId="0" fillId="0" borderId="18" xfId="0" applyBorder="1"/>
    <xf numFmtId="4" fontId="0" fillId="0" borderId="19" xfId="0" applyNumberFormat="1" applyBorder="1"/>
    <xf numFmtId="0" fontId="0" fillId="0" borderId="19" xfId="0" applyBorder="1"/>
    <xf numFmtId="0" fontId="0" fillId="0" borderId="20" xfId="0" applyBorder="1"/>
    <xf numFmtId="4" fontId="0" fillId="0" borderId="21" xfId="0" applyNumberFormat="1" applyBorder="1"/>
    <xf numFmtId="2" fontId="0" fillId="0" borderId="17" xfId="0" applyNumberFormat="1" applyBorder="1"/>
    <xf numFmtId="0" fontId="0" fillId="0" borderId="22" xfId="0" applyBorder="1" applyAlignment="1">
      <alignment horizontal="right" vertical="center"/>
    </xf>
    <xf numFmtId="4" fontId="0" fillId="0" borderId="23" xfId="0" applyNumberFormat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right"/>
    </xf>
    <xf numFmtId="0" fontId="0" fillId="0" borderId="26" xfId="0" applyBorder="1"/>
    <xf numFmtId="4" fontId="11" fillId="0" borderId="27" xfId="0" applyNumberFormat="1" applyFont="1" applyBorder="1"/>
    <xf numFmtId="0" fontId="12" fillId="0" borderId="28" xfId="0" applyFont="1" applyBorder="1"/>
    <xf numFmtId="4" fontId="0" fillId="0" borderId="29" xfId="0" applyNumberFormat="1" applyBorder="1"/>
    <xf numFmtId="0" fontId="12" fillId="0" borderId="29" xfId="0" applyFont="1" applyBorder="1"/>
    <xf numFmtId="4" fontId="0" fillId="0" borderId="27" xfId="0" applyNumberFormat="1" applyBorder="1"/>
    <xf numFmtId="0" fontId="0" fillId="0" borderId="20" xfId="0" applyBorder="1" applyAlignment="1">
      <alignment horizontal="right"/>
    </xf>
    <xf numFmtId="4" fontId="0" fillId="0" borderId="30" xfId="0" applyNumberFormat="1" applyBorder="1"/>
    <xf numFmtId="0" fontId="0" fillId="0" borderId="21" xfId="0" applyBorder="1" applyAlignment="1">
      <alignment horizontal="right"/>
    </xf>
    <xf numFmtId="0" fontId="11" fillId="0" borderId="25" xfId="0" applyFont="1" applyBorder="1"/>
    <xf numFmtId="0" fontId="11" fillId="0" borderId="25" xfId="0" applyFont="1" applyBorder="1" applyAlignment="1">
      <alignment horizontal="right"/>
    </xf>
    <xf numFmtId="0" fontId="11" fillId="0" borderId="26" xfId="0" applyFont="1" applyBorder="1"/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4" fontId="11" fillId="0" borderId="21" xfId="0" applyNumberFormat="1" applyFont="1" applyBorder="1"/>
    <xf numFmtId="0" fontId="0" fillId="0" borderId="34" xfId="0" applyBorder="1"/>
    <xf numFmtId="0" fontId="11" fillId="0" borderId="26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11" fillId="0" borderId="36" xfId="0" applyFont="1" applyBorder="1"/>
    <xf numFmtId="0" fontId="11" fillId="0" borderId="36" xfId="0" applyFont="1" applyBorder="1" applyAlignment="1">
      <alignment horizontal="right"/>
    </xf>
    <xf numFmtId="0" fontId="11" fillId="0" borderId="37" xfId="0" applyFont="1" applyBorder="1" applyAlignment="1">
      <alignment horizontal="left"/>
    </xf>
    <xf numFmtId="4" fontId="11" fillId="0" borderId="38" xfId="0" applyNumberFormat="1" applyFont="1" applyBorder="1"/>
    <xf numFmtId="4" fontId="11" fillId="0" borderId="39" xfId="0" applyNumberFormat="1" applyFont="1" applyBorder="1"/>
    <xf numFmtId="4" fontId="0" fillId="0" borderId="38" xfId="0" applyNumberFormat="1" applyBorder="1"/>
    <xf numFmtId="0" fontId="12" fillId="0" borderId="40" xfId="0" applyFont="1" applyBorder="1"/>
    <xf numFmtId="4" fontId="0" fillId="0" borderId="41" xfId="0" applyNumberFormat="1" applyBorder="1"/>
    <xf numFmtId="0" fontId="12" fillId="0" borderId="41" xfId="0" applyFont="1" applyBorder="1"/>
    <xf numFmtId="0" fontId="0" fillId="0" borderId="42" xfId="0" applyBorder="1"/>
    <xf numFmtId="4" fontId="0" fillId="0" borderId="43" xfId="0" applyNumberFormat="1" applyBorder="1"/>
    <xf numFmtId="0" fontId="0" fillId="0" borderId="42" xfId="0" applyBorder="1" applyAlignment="1">
      <alignment horizontal="right"/>
    </xf>
    <xf numFmtId="4" fontId="0" fillId="0" borderId="44" xfId="0" applyNumberFormat="1" applyBorder="1"/>
    <xf numFmtId="0" fontId="0" fillId="0" borderId="0" xfId="0" applyAlignment="1">
      <alignment horizontal="left" vertical="top" wrapText="1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G16" sqref="G16"/>
    </sheetView>
  </sheetViews>
  <sheetFormatPr defaultRowHeight="15" outlineLevelCol="1"/>
  <cols>
    <col min="1" max="1" width="6.7109375" customWidth="1"/>
    <col min="2" max="2" width="16.28515625" customWidth="1"/>
    <col min="3" max="3" width="7.7109375" customWidth="1"/>
    <col min="4" max="4" width="5.42578125" customWidth="1"/>
    <col min="5" max="5" width="10.5703125" customWidth="1"/>
    <col min="6" max="6" width="9.85546875" customWidth="1"/>
    <col min="7" max="7" width="10.28515625" customWidth="1"/>
    <col min="8" max="8" width="10" customWidth="1"/>
    <col min="9" max="9" width="10.42578125" customWidth="1"/>
    <col min="10" max="10" width="10" customWidth="1"/>
    <col min="11" max="11" width="10.85546875" customWidth="1"/>
    <col min="12" max="12" width="10.42578125" customWidth="1"/>
    <col min="13" max="13" width="10.85546875" customWidth="1"/>
    <col min="14" max="14" width="9.85546875" customWidth="1"/>
    <col min="15" max="15" width="10.28515625" hidden="1" customWidth="1" outlineLevel="1"/>
    <col min="16" max="16" width="11.140625" customWidth="1" collapsed="1"/>
    <col min="17" max="17" width="10.7109375" customWidth="1"/>
    <col min="18" max="18" width="11.42578125" customWidth="1"/>
    <col min="19" max="19" width="11.5703125" customWidth="1"/>
    <col min="20" max="20" width="0" hidden="1" customWidth="1"/>
  </cols>
  <sheetData>
    <row r="1" spans="1:20" ht="38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8.75" customHeight="1">
      <c r="E2" s="3"/>
      <c r="O2">
        <v>1390.25</v>
      </c>
      <c r="P2" s="4">
        <v>1507.04</v>
      </c>
      <c r="R2" s="5"/>
      <c r="S2" s="5" t="s">
        <v>1</v>
      </c>
    </row>
    <row r="3" spans="1:20" ht="30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 t="s">
        <v>7</v>
      </c>
      <c r="H3" s="11"/>
      <c r="I3" s="10" t="s">
        <v>8</v>
      </c>
      <c r="J3" s="11"/>
      <c r="K3" s="12" t="s">
        <v>9</v>
      </c>
      <c r="L3" s="13"/>
      <c r="M3" s="13"/>
      <c r="N3" s="13"/>
      <c r="O3" s="13"/>
      <c r="P3" s="13"/>
      <c r="Q3" s="13"/>
      <c r="R3" s="13"/>
      <c r="S3" s="14"/>
    </row>
    <row r="4" spans="1:20" ht="48.75" customHeight="1">
      <c r="A4" s="15"/>
      <c r="B4" s="16"/>
      <c r="C4" s="16"/>
      <c r="D4" s="16"/>
      <c r="E4" s="17"/>
      <c r="F4" s="18"/>
      <c r="G4" s="19"/>
      <c r="H4" s="20"/>
      <c r="I4" s="19"/>
      <c r="J4" s="20"/>
      <c r="K4" s="21" t="s">
        <v>10</v>
      </c>
      <c r="L4" s="22"/>
      <c r="M4" s="21" t="s">
        <v>11</v>
      </c>
      <c r="N4" s="22"/>
      <c r="O4" s="23" t="s">
        <v>12</v>
      </c>
      <c r="P4" s="24"/>
      <c r="Q4" s="25"/>
      <c r="R4" s="21" t="s">
        <v>13</v>
      </c>
      <c r="S4" s="22"/>
    </row>
    <row r="5" spans="1:20" ht="30.75" customHeight="1">
      <c r="A5" s="26"/>
      <c r="B5" s="27"/>
      <c r="C5" s="27"/>
      <c r="D5" s="27"/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9" t="s">
        <v>14</v>
      </c>
      <c r="L5" s="30" t="str">
        <f>F5</f>
        <v>на 01.07.2015</v>
      </c>
      <c r="M5" s="29" t="s">
        <v>14</v>
      </c>
      <c r="N5" s="30" t="str">
        <f>F5</f>
        <v>на 01.07.2015</v>
      </c>
      <c r="O5" s="31" t="s">
        <v>16</v>
      </c>
      <c r="P5" s="29" t="s">
        <v>14</v>
      </c>
      <c r="Q5" s="30" t="str">
        <f>F5</f>
        <v>на 01.07.2015</v>
      </c>
      <c r="R5" s="29" t="s">
        <v>14</v>
      </c>
      <c r="S5" s="30" t="str">
        <f>F5</f>
        <v>на 01.07.2015</v>
      </c>
    </row>
    <row r="6" spans="1:20" ht="12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/>
      <c r="P6" s="32">
        <v>15</v>
      </c>
      <c r="Q6" s="32">
        <v>16</v>
      </c>
      <c r="R6" s="32">
        <v>17</v>
      </c>
      <c r="S6" s="32">
        <v>18</v>
      </c>
    </row>
    <row r="7" spans="1:20">
      <c r="A7" s="33">
        <v>1</v>
      </c>
      <c r="B7" s="34" t="s">
        <v>17</v>
      </c>
      <c r="C7" s="35" t="s">
        <v>18</v>
      </c>
      <c r="D7" s="36" t="s">
        <v>19</v>
      </c>
      <c r="E7" s="37">
        <v>8.73</v>
      </c>
      <c r="F7" s="38">
        <v>9.1999999999999993</v>
      </c>
      <c r="G7" s="37">
        <v>0.95</v>
      </c>
      <c r="H7" s="38">
        <v>1</v>
      </c>
      <c r="I7" s="37">
        <v>0.26</v>
      </c>
      <c r="J7" s="38">
        <v>0.28999999999999998</v>
      </c>
      <c r="K7" s="39">
        <v>17.59</v>
      </c>
      <c r="L7" s="40">
        <v>18.96</v>
      </c>
      <c r="M7" s="39">
        <v>10.76</v>
      </c>
      <c r="N7" s="41">
        <v>12.21</v>
      </c>
      <c r="O7" s="42">
        <v>2.6800000000000001E-2</v>
      </c>
      <c r="P7" s="43">
        <f>O7*1390.25</f>
        <v>37.258700000000005</v>
      </c>
      <c r="Q7" s="44">
        <f>O7*1507.04</f>
        <v>40.388672</v>
      </c>
      <c r="R7" s="45">
        <v>93.55</v>
      </c>
      <c r="S7" s="46">
        <v>104.44</v>
      </c>
    </row>
    <row r="8" spans="1:20">
      <c r="A8" s="47">
        <f t="shared" ref="A8:A26" si="0">1+A7</f>
        <v>2</v>
      </c>
      <c r="B8" s="48" t="s">
        <v>17</v>
      </c>
      <c r="C8" s="49" t="s">
        <v>20</v>
      </c>
      <c r="D8" s="50" t="s">
        <v>19</v>
      </c>
      <c r="E8" s="43">
        <v>8.73</v>
      </c>
      <c r="F8" s="51">
        <v>9.1999999999999993</v>
      </c>
      <c r="G8" s="43">
        <v>0.95</v>
      </c>
      <c r="H8" s="51">
        <v>1</v>
      </c>
      <c r="I8" s="43">
        <v>0.26</v>
      </c>
      <c r="J8" s="51">
        <v>0.28999999999999998</v>
      </c>
      <c r="K8" s="52">
        <v>17.59</v>
      </c>
      <c r="L8" s="53">
        <v>18.96</v>
      </c>
      <c r="M8" s="52">
        <v>10.76</v>
      </c>
      <c r="N8" s="54">
        <v>12.21</v>
      </c>
      <c r="O8" s="42">
        <v>2.6800000000000001E-2</v>
      </c>
      <c r="P8" s="43">
        <f t="shared" ref="P8:P20" si="1">O8*1390.25</f>
        <v>37.258700000000005</v>
      </c>
      <c r="Q8" s="55">
        <f>O8*1507.04</f>
        <v>40.388672</v>
      </c>
      <c r="R8" s="56">
        <v>93.55</v>
      </c>
      <c r="S8" s="57">
        <v>104.44</v>
      </c>
    </row>
    <row r="9" spans="1:20">
      <c r="A9" s="47">
        <f t="shared" si="0"/>
        <v>3</v>
      </c>
      <c r="B9" s="48" t="s">
        <v>17</v>
      </c>
      <c r="C9" s="49" t="s">
        <v>21</v>
      </c>
      <c r="D9" s="50" t="s">
        <v>19</v>
      </c>
      <c r="E9" s="43">
        <v>5.07</v>
      </c>
      <c r="F9" s="51">
        <v>5.34</v>
      </c>
      <c r="G9" s="43">
        <v>0.95</v>
      </c>
      <c r="H9" s="51">
        <v>1</v>
      </c>
      <c r="I9" s="43">
        <v>0.26</v>
      </c>
      <c r="J9" s="51">
        <v>0.28999999999999998</v>
      </c>
      <c r="K9" s="52">
        <v>17.59</v>
      </c>
      <c r="L9" s="53">
        <v>18.96</v>
      </c>
      <c r="M9" s="52">
        <v>10.76</v>
      </c>
      <c r="N9" s="54">
        <v>12.21</v>
      </c>
      <c r="O9" s="56">
        <v>2.554E-2</v>
      </c>
      <c r="P9" s="43">
        <f t="shared" si="1"/>
        <v>35.506985</v>
      </c>
      <c r="Q9" s="55">
        <f t="shared" ref="Q9:Q14" si="2">O9*1507.04</f>
        <v>38.4898016</v>
      </c>
      <c r="R9" s="56">
        <v>93.55</v>
      </c>
      <c r="S9" s="57">
        <v>104.44</v>
      </c>
      <c r="T9" s="58" t="s">
        <v>22</v>
      </c>
    </row>
    <row r="10" spans="1:20">
      <c r="A10" s="47">
        <f t="shared" si="0"/>
        <v>4</v>
      </c>
      <c r="B10" s="48" t="s">
        <v>23</v>
      </c>
      <c r="C10" s="49" t="s">
        <v>24</v>
      </c>
      <c r="D10" s="50" t="s">
        <v>19</v>
      </c>
      <c r="E10" s="43">
        <v>9.74</v>
      </c>
      <c r="F10" s="51">
        <v>10.26</v>
      </c>
      <c r="G10" s="43">
        <v>0.95</v>
      </c>
      <c r="H10" s="51">
        <v>1</v>
      </c>
      <c r="I10" s="43">
        <v>0.26</v>
      </c>
      <c r="J10" s="51">
        <v>0.28999999999999998</v>
      </c>
      <c r="K10" s="52">
        <v>17.59</v>
      </c>
      <c r="L10" s="53">
        <v>18.96</v>
      </c>
      <c r="M10" s="52">
        <v>10.76</v>
      </c>
      <c r="N10" s="54">
        <v>12.21</v>
      </c>
      <c r="O10" s="42">
        <v>2.6800000000000001E-2</v>
      </c>
      <c r="P10" s="43">
        <f t="shared" si="1"/>
        <v>37.258700000000005</v>
      </c>
      <c r="Q10" s="55">
        <f t="shared" si="2"/>
        <v>40.388672</v>
      </c>
      <c r="R10" s="56">
        <v>93.55</v>
      </c>
      <c r="S10" s="57">
        <v>104.44</v>
      </c>
    </row>
    <row r="11" spans="1:20">
      <c r="A11" s="47">
        <f t="shared" si="0"/>
        <v>5</v>
      </c>
      <c r="B11" s="59" t="s">
        <v>25</v>
      </c>
      <c r="C11" s="60" t="s">
        <v>26</v>
      </c>
      <c r="D11" s="61" t="s">
        <v>19</v>
      </c>
      <c r="E11" s="43">
        <v>13.63</v>
      </c>
      <c r="F11" s="51">
        <v>14.38</v>
      </c>
      <c r="G11" s="43">
        <v>0.95</v>
      </c>
      <c r="H11" s="51">
        <v>1</v>
      </c>
      <c r="I11" s="43">
        <v>0.26</v>
      </c>
      <c r="J11" s="51">
        <v>0.28999999999999998</v>
      </c>
      <c r="K11" s="52">
        <v>17.59</v>
      </c>
      <c r="L11" s="53">
        <v>18.96</v>
      </c>
      <c r="M11" s="52">
        <v>10.76</v>
      </c>
      <c r="N11" s="54">
        <v>12.21</v>
      </c>
      <c r="O11" s="42">
        <v>2.81E-2</v>
      </c>
      <c r="P11" s="43">
        <f t="shared" si="1"/>
        <v>39.066025000000003</v>
      </c>
      <c r="Q11" s="55">
        <f t="shared" si="2"/>
        <v>42.347823999999996</v>
      </c>
      <c r="R11" s="56">
        <v>93.55</v>
      </c>
      <c r="S11" s="57">
        <v>104.44</v>
      </c>
    </row>
    <row r="12" spans="1:20" ht="14.25" customHeight="1">
      <c r="A12" s="47">
        <f t="shared" si="0"/>
        <v>6</v>
      </c>
      <c r="B12" s="59" t="s">
        <v>27</v>
      </c>
      <c r="C12" s="60" t="s">
        <v>28</v>
      </c>
      <c r="D12" s="61" t="s">
        <v>29</v>
      </c>
      <c r="E12" s="43">
        <v>8.73</v>
      </c>
      <c r="F12" s="51">
        <v>9.1999999999999993</v>
      </c>
      <c r="G12" s="43">
        <v>0.95</v>
      </c>
      <c r="H12" s="51">
        <v>1</v>
      </c>
      <c r="I12" s="43">
        <v>0.26</v>
      </c>
      <c r="J12" s="51">
        <v>0.28999999999999998</v>
      </c>
      <c r="K12" s="52">
        <v>17.59</v>
      </c>
      <c r="L12" s="53">
        <v>18.96</v>
      </c>
      <c r="M12" s="52">
        <v>10.76</v>
      </c>
      <c r="N12" s="54">
        <v>12.21</v>
      </c>
      <c r="O12" s="42">
        <v>2.81E-2</v>
      </c>
      <c r="P12" s="43">
        <f t="shared" si="1"/>
        <v>39.066025000000003</v>
      </c>
      <c r="Q12" s="55">
        <f t="shared" si="2"/>
        <v>42.347823999999996</v>
      </c>
      <c r="R12" s="56">
        <v>93.55</v>
      </c>
      <c r="S12" s="57">
        <v>104.44</v>
      </c>
    </row>
    <row r="13" spans="1:20">
      <c r="A13" s="47">
        <f t="shared" si="0"/>
        <v>7</v>
      </c>
      <c r="B13" s="59" t="s">
        <v>30</v>
      </c>
      <c r="C13" s="60">
        <v>2</v>
      </c>
      <c r="D13" s="61"/>
      <c r="E13" s="43">
        <v>9.74</v>
      </c>
      <c r="F13" s="51">
        <v>10.26</v>
      </c>
      <c r="G13" s="43">
        <v>0.95</v>
      </c>
      <c r="H13" s="51">
        <v>1</v>
      </c>
      <c r="I13" s="43">
        <v>0.26</v>
      </c>
      <c r="J13" s="51">
        <v>0.28999999999999998</v>
      </c>
      <c r="K13" s="52">
        <v>17.59</v>
      </c>
      <c r="L13" s="53">
        <v>18.96</v>
      </c>
      <c r="M13" s="52">
        <v>10.76</v>
      </c>
      <c r="N13" s="54">
        <v>12.21</v>
      </c>
      <c r="O13" s="42">
        <v>2.6800000000000001E-2</v>
      </c>
      <c r="P13" s="43">
        <f t="shared" si="1"/>
        <v>37.258700000000005</v>
      </c>
      <c r="Q13" s="55">
        <f t="shared" si="2"/>
        <v>40.388672</v>
      </c>
      <c r="R13" s="56">
        <v>93.55</v>
      </c>
      <c r="S13" s="57">
        <v>104.44</v>
      </c>
    </row>
    <row r="14" spans="1:20">
      <c r="A14" s="47">
        <f t="shared" si="0"/>
        <v>8</v>
      </c>
      <c r="B14" s="59" t="s">
        <v>31</v>
      </c>
      <c r="C14" s="60">
        <v>7</v>
      </c>
      <c r="D14" s="61"/>
      <c r="E14" s="43">
        <v>14.37</v>
      </c>
      <c r="F14" s="51">
        <v>15.15</v>
      </c>
      <c r="G14" s="43">
        <v>0.95</v>
      </c>
      <c r="H14" s="51">
        <v>1</v>
      </c>
      <c r="I14" s="43">
        <v>0.26</v>
      </c>
      <c r="J14" s="51">
        <v>0.28999999999999998</v>
      </c>
      <c r="K14" s="52">
        <v>17.59</v>
      </c>
      <c r="L14" s="53">
        <v>18.96</v>
      </c>
      <c r="M14" s="52">
        <v>10.76</v>
      </c>
      <c r="N14" s="54">
        <v>12.21</v>
      </c>
      <c r="O14" s="42">
        <v>2.81E-2</v>
      </c>
      <c r="P14" s="43">
        <f t="shared" si="1"/>
        <v>39.066025000000003</v>
      </c>
      <c r="Q14" s="55">
        <f t="shared" si="2"/>
        <v>42.347823999999996</v>
      </c>
      <c r="R14" s="56">
        <v>93.55</v>
      </c>
      <c r="S14" s="57">
        <v>104.44</v>
      </c>
    </row>
    <row r="15" spans="1:20">
      <c r="A15" s="47">
        <f t="shared" si="0"/>
        <v>9</v>
      </c>
      <c r="B15" s="48" t="s">
        <v>32</v>
      </c>
      <c r="C15" s="49" t="s">
        <v>33</v>
      </c>
      <c r="D15" s="50" t="s">
        <v>19</v>
      </c>
      <c r="E15" s="43">
        <v>5.07</v>
      </c>
      <c r="F15" s="51">
        <v>5.34</v>
      </c>
      <c r="G15" s="43">
        <v>0.95</v>
      </c>
      <c r="H15" s="51">
        <v>1</v>
      </c>
      <c r="I15" s="43">
        <v>0.26</v>
      </c>
      <c r="J15" s="51">
        <v>0.28999999999999998</v>
      </c>
      <c r="K15" s="52">
        <v>17.59</v>
      </c>
      <c r="L15" s="53">
        <v>18.96</v>
      </c>
      <c r="M15" s="52">
        <v>10.76</v>
      </c>
      <c r="N15" s="54">
        <v>12.21</v>
      </c>
      <c r="O15" s="62">
        <v>2.554E-2</v>
      </c>
      <c r="P15" s="63" t="s">
        <v>22</v>
      </c>
      <c r="Q15" s="64" t="s">
        <v>22</v>
      </c>
      <c r="R15" s="56">
        <v>93.55</v>
      </c>
      <c r="S15" s="57">
        <v>104.44</v>
      </c>
    </row>
    <row r="16" spans="1:20">
      <c r="A16" s="47">
        <f t="shared" si="0"/>
        <v>10</v>
      </c>
      <c r="B16" s="48" t="s">
        <v>34</v>
      </c>
      <c r="C16" s="49" t="s">
        <v>35</v>
      </c>
      <c r="D16" s="50" t="s">
        <v>19</v>
      </c>
      <c r="E16" s="43">
        <v>8.73</v>
      </c>
      <c r="F16" s="51">
        <v>9.1999999999999993</v>
      </c>
      <c r="G16" s="43">
        <v>0.95</v>
      </c>
      <c r="H16" s="51">
        <v>1</v>
      </c>
      <c r="I16" s="43">
        <v>0.26</v>
      </c>
      <c r="J16" s="51">
        <v>0.28999999999999998</v>
      </c>
      <c r="K16" s="52">
        <v>17.59</v>
      </c>
      <c r="L16" s="53">
        <v>18.96</v>
      </c>
      <c r="M16" s="52">
        <v>10.76</v>
      </c>
      <c r="N16" s="54">
        <v>12.21</v>
      </c>
      <c r="O16" s="42">
        <v>2.81E-2</v>
      </c>
      <c r="P16" s="43">
        <f t="shared" si="1"/>
        <v>39.066025000000003</v>
      </c>
      <c r="Q16" s="55">
        <f>O16*1507.04</f>
        <v>42.347823999999996</v>
      </c>
      <c r="R16" s="56">
        <v>93.55</v>
      </c>
      <c r="S16" s="57">
        <v>104.44</v>
      </c>
    </row>
    <row r="17" spans="1:20">
      <c r="A17" s="47">
        <f t="shared" si="0"/>
        <v>11</v>
      </c>
      <c r="B17" s="48" t="s">
        <v>34</v>
      </c>
      <c r="C17" s="49" t="s">
        <v>36</v>
      </c>
      <c r="D17" s="50" t="s">
        <v>19</v>
      </c>
      <c r="E17" s="43">
        <v>8.73</v>
      </c>
      <c r="F17" s="51">
        <v>9.1999999999999993</v>
      </c>
      <c r="G17" s="43">
        <v>0.95</v>
      </c>
      <c r="H17" s="51">
        <v>1</v>
      </c>
      <c r="I17" s="43">
        <v>0.26</v>
      </c>
      <c r="J17" s="51">
        <v>0.28999999999999998</v>
      </c>
      <c r="K17" s="52">
        <v>17.59</v>
      </c>
      <c r="L17" s="53">
        <v>18.96</v>
      </c>
      <c r="M17" s="52">
        <v>10.76</v>
      </c>
      <c r="N17" s="54">
        <v>12.21</v>
      </c>
      <c r="O17" s="42">
        <v>2.81E-2</v>
      </c>
      <c r="P17" s="43">
        <f t="shared" si="1"/>
        <v>39.066025000000003</v>
      </c>
      <c r="Q17" s="55">
        <f t="shared" ref="Q17:Q20" si="3">O17*1507.04</f>
        <v>42.347823999999996</v>
      </c>
      <c r="R17" s="56">
        <v>93.55</v>
      </c>
      <c r="S17" s="57">
        <v>104.44</v>
      </c>
    </row>
    <row r="18" spans="1:20">
      <c r="A18" s="47">
        <f t="shared" si="0"/>
        <v>12</v>
      </c>
      <c r="B18" s="48" t="s">
        <v>37</v>
      </c>
      <c r="C18" s="49" t="s">
        <v>38</v>
      </c>
      <c r="D18" s="50" t="s">
        <v>19</v>
      </c>
      <c r="E18" s="43">
        <v>5.07</v>
      </c>
      <c r="F18" s="51">
        <v>5.34</v>
      </c>
      <c r="G18" s="43">
        <v>0.95</v>
      </c>
      <c r="H18" s="51">
        <v>1</v>
      </c>
      <c r="I18" s="43">
        <v>0.26</v>
      </c>
      <c r="J18" s="51">
        <v>0.28999999999999998</v>
      </c>
      <c r="K18" s="52">
        <v>17.59</v>
      </c>
      <c r="L18" s="53">
        <v>18.96</v>
      </c>
      <c r="M18" s="52">
        <v>10.76</v>
      </c>
      <c r="N18" s="54">
        <v>12.21</v>
      </c>
      <c r="O18" s="56">
        <v>2.554E-2</v>
      </c>
      <c r="P18" s="43">
        <f t="shared" si="1"/>
        <v>35.506985</v>
      </c>
      <c r="Q18" s="55">
        <f t="shared" si="3"/>
        <v>38.4898016</v>
      </c>
      <c r="R18" s="56">
        <v>93.55</v>
      </c>
      <c r="S18" s="57">
        <v>104.44</v>
      </c>
      <c r="T18" s="58" t="s">
        <v>22</v>
      </c>
    </row>
    <row r="19" spans="1:20">
      <c r="A19" s="47">
        <f t="shared" si="0"/>
        <v>13</v>
      </c>
      <c r="B19" s="48" t="s">
        <v>37</v>
      </c>
      <c r="C19" s="49" t="s">
        <v>38</v>
      </c>
      <c r="D19" s="50" t="s">
        <v>39</v>
      </c>
      <c r="E19" s="43">
        <v>5.07</v>
      </c>
      <c r="F19" s="51">
        <v>5.34</v>
      </c>
      <c r="G19" s="43">
        <v>0.95</v>
      </c>
      <c r="H19" s="51">
        <v>1</v>
      </c>
      <c r="I19" s="43">
        <v>0.26</v>
      </c>
      <c r="J19" s="51">
        <v>0.28999999999999998</v>
      </c>
      <c r="K19" s="52">
        <v>17.59</v>
      </c>
      <c r="L19" s="53">
        <v>18.96</v>
      </c>
      <c r="M19" s="52">
        <v>10.76</v>
      </c>
      <c r="N19" s="54">
        <v>12.21</v>
      </c>
      <c r="O19" s="56">
        <v>2.554E-2</v>
      </c>
      <c r="P19" s="43">
        <f t="shared" si="1"/>
        <v>35.506985</v>
      </c>
      <c r="Q19" s="55">
        <f t="shared" si="3"/>
        <v>38.4898016</v>
      </c>
      <c r="R19" s="56">
        <v>93.55</v>
      </c>
      <c r="S19" s="57">
        <v>104.44</v>
      </c>
      <c r="T19" s="58" t="s">
        <v>22</v>
      </c>
    </row>
    <row r="20" spans="1:20">
      <c r="A20" s="47">
        <f t="shared" si="0"/>
        <v>14</v>
      </c>
      <c r="B20" s="48" t="s">
        <v>37</v>
      </c>
      <c r="C20" s="49" t="s">
        <v>40</v>
      </c>
      <c r="D20" s="50" t="s">
        <v>19</v>
      </c>
      <c r="E20" s="43">
        <v>5.07</v>
      </c>
      <c r="F20" s="51">
        <v>5.34</v>
      </c>
      <c r="G20" s="43">
        <v>0.95</v>
      </c>
      <c r="H20" s="51">
        <v>1</v>
      </c>
      <c r="I20" s="43">
        <v>0.26</v>
      </c>
      <c r="J20" s="51">
        <v>0.28999999999999998</v>
      </c>
      <c r="K20" s="52">
        <v>17.59</v>
      </c>
      <c r="L20" s="53">
        <v>18.96</v>
      </c>
      <c r="M20" s="52">
        <v>10.76</v>
      </c>
      <c r="N20" s="54">
        <v>12.21</v>
      </c>
      <c r="O20" s="56">
        <v>2.554E-2</v>
      </c>
      <c r="P20" s="43">
        <f t="shared" si="1"/>
        <v>35.506985</v>
      </c>
      <c r="Q20" s="55">
        <f t="shared" si="3"/>
        <v>38.4898016</v>
      </c>
      <c r="R20" s="56">
        <v>93.55</v>
      </c>
      <c r="S20" s="57">
        <v>104.44</v>
      </c>
      <c r="T20" s="58" t="s">
        <v>22</v>
      </c>
    </row>
    <row r="21" spans="1:20">
      <c r="A21" s="47">
        <f t="shared" si="0"/>
        <v>15</v>
      </c>
      <c r="B21" s="48" t="s">
        <v>37</v>
      </c>
      <c r="C21" s="49" t="s">
        <v>41</v>
      </c>
      <c r="D21" s="50" t="s">
        <v>19</v>
      </c>
      <c r="E21" s="43">
        <v>5.07</v>
      </c>
      <c r="F21" s="51">
        <v>5.34</v>
      </c>
      <c r="G21" s="43">
        <v>0.95</v>
      </c>
      <c r="H21" s="51">
        <v>1</v>
      </c>
      <c r="I21" s="43">
        <v>0.26</v>
      </c>
      <c r="J21" s="51">
        <v>0.28999999999999998</v>
      </c>
      <c r="K21" s="52">
        <v>17.59</v>
      </c>
      <c r="L21" s="53">
        <v>18.96</v>
      </c>
      <c r="M21" s="52">
        <v>10.76</v>
      </c>
      <c r="N21" s="54">
        <v>12.21</v>
      </c>
      <c r="O21" s="56">
        <v>2.554E-2</v>
      </c>
      <c r="P21" s="58" t="s">
        <v>22</v>
      </c>
      <c r="Q21" s="65" t="s">
        <v>22</v>
      </c>
      <c r="R21" s="56">
        <v>93.55</v>
      </c>
      <c r="S21" s="57">
        <v>104.44</v>
      </c>
    </row>
    <row r="22" spans="1:20">
      <c r="A22" s="47">
        <f t="shared" si="0"/>
        <v>16</v>
      </c>
      <c r="B22" s="48" t="s">
        <v>37</v>
      </c>
      <c r="C22" s="49" t="s">
        <v>41</v>
      </c>
      <c r="D22" s="50" t="s">
        <v>39</v>
      </c>
      <c r="E22" s="43">
        <v>5.07</v>
      </c>
      <c r="F22" s="51">
        <v>5.34</v>
      </c>
      <c r="G22" s="43">
        <v>0.95</v>
      </c>
      <c r="H22" s="51">
        <v>1</v>
      </c>
      <c r="I22" s="43">
        <v>0.26</v>
      </c>
      <c r="J22" s="51">
        <v>0.28999999999999998</v>
      </c>
      <c r="K22" s="52">
        <v>17.59</v>
      </c>
      <c r="L22" s="53">
        <v>18.96</v>
      </c>
      <c r="M22" s="52">
        <v>10.76</v>
      </c>
      <c r="N22" s="54">
        <v>12.21</v>
      </c>
      <c r="O22" s="56">
        <v>2.554E-2</v>
      </c>
      <c r="P22" s="58" t="s">
        <v>22</v>
      </c>
      <c r="Q22" s="65" t="s">
        <v>22</v>
      </c>
      <c r="R22" s="56">
        <v>93.55</v>
      </c>
      <c r="S22" s="57">
        <v>104.44</v>
      </c>
    </row>
    <row r="23" spans="1:20">
      <c r="A23" s="47">
        <f t="shared" si="0"/>
        <v>17</v>
      </c>
      <c r="B23" s="59" t="s">
        <v>30</v>
      </c>
      <c r="C23" s="60">
        <v>54</v>
      </c>
      <c r="D23" s="61"/>
      <c r="E23" s="66">
        <v>14.37</v>
      </c>
      <c r="F23" s="51">
        <v>15.15</v>
      </c>
      <c r="G23" s="43">
        <v>0.95</v>
      </c>
      <c r="H23" s="51">
        <v>1</v>
      </c>
      <c r="I23" s="43">
        <v>0.26</v>
      </c>
      <c r="J23" s="51">
        <v>0.28999999999999998</v>
      </c>
      <c r="K23" s="52">
        <v>17.59</v>
      </c>
      <c r="L23" s="53">
        <v>18.96</v>
      </c>
      <c r="M23" s="52">
        <v>10.76</v>
      </c>
      <c r="N23" s="54">
        <v>12.21</v>
      </c>
      <c r="O23" s="67">
        <v>2.81E-2</v>
      </c>
      <c r="P23" s="43">
        <f t="shared" ref="P23:P26" si="4">O23*1390.25</f>
        <v>39.066025000000003</v>
      </c>
      <c r="Q23" s="55">
        <f t="shared" ref="Q23:Q26" si="5">O23*1507.04</f>
        <v>42.347823999999996</v>
      </c>
      <c r="R23" s="56">
        <v>93.55</v>
      </c>
      <c r="S23" s="57">
        <v>104.44</v>
      </c>
    </row>
    <row r="24" spans="1:20">
      <c r="A24" s="47">
        <f t="shared" si="0"/>
        <v>18</v>
      </c>
      <c r="B24" s="59" t="s">
        <v>30</v>
      </c>
      <c r="C24" s="60">
        <v>54</v>
      </c>
      <c r="D24" s="68">
        <v>2</v>
      </c>
      <c r="E24" s="66">
        <v>9.74</v>
      </c>
      <c r="F24" s="51">
        <v>10.26</v>
      </c>
      <c r="G24" s="43">
        <v>0.95</v>
      </c>
      <c r="H24" s="51">
        <v>1</v>
      </c>
      <c r="I24" s="43">
        <v>0.26</v>
      </c>
      <c r="J24" s="51">
        <v>0.28999999999999998</v>
      </c>
      <c r="K24" s="52">
        <v>17.59</v>
      </c>
      <c r="L24" s="53">
        <v>18.96</v>
      </c>
      <c r="M24" s="52">
        <v>10.76</v>
      </c>
      <c r="N24" s="54">
        <v>12.21</v>
      </c>
      <c r="O24" s="42">
        <v>2.81E-2</v>
      </c>
      <c r="P24" s="43">
        <f t="shared" si="4"/>
        <v>39.066025000000003</v>
      </c>
      <c r="Q24" s="55">
        <f t="shared" si="5"/>
        <v>42.347823999999996</v>
      </c>
      <c r="R24" s="56">
        <v>93.55</v>
      </c>
      <c r="S24" s="57">
        <v>104.44</v>
      </c>
    </row>
    <row r="25" spans="1:20">
      <c r="A25" s="47">
        <f t="shared" si="0"/>
        <v>19</v>
      </c>
      <c r="B25" s="59" t="s">
        <v>30</v>
      </c>
      <c r="C25" s="60">
        <v>56</v>
      </c>
      <c r="D25" s="61"/>
      <c r="E25" s="66">
        <v>14.37</v>
      </c>
      <c r="F25" s="51">
        <v>15.15</v>
      </c>
      <c r="G25" s="43">
        <v>0.95</v>
      </c>
      <c r="H25" s="51">
        <v>1</v>
      </c>
      <c r="I25" s="43">
        <v>0.26</v>
      </c>
      <c r="J25" s="51">
        <v>0.28999999999999998</v>
      </c>
      <c r="K25" s="52">
        <v>17.59</v>
      </c>
      <c r="L25" s="53">
        <v>18.96</v>
      </c>
      <c r="M25" s="52">
        <v>10.76</v>
      </c>
      <c r="N25" s="54">
        <v>12.21</v>
      </c>
      <c r="O25" s="42">
        <v>2.81E-2</v>
      </c>
      <c r="P25" s="43">
        <f t="shared" si="4"/>
        <v>39.066025000000003</v>
      </c>
      <c r="Q25" s="55">
        <f t="shared" si="5"/>
        <v>42.347823999999996</v>
      </c>
      <c r="R25" s="56">
        <v>93.55</v>
      </c>
      <c r="S25" s="57">
        <v>104.44</v>
      </c>
    </row>
    <row r="26" spans="1:20">
      <c r="A26" s="69">
        <f t="shared" si="0"/>
        <v>20</v>
      </c>
      <c r="B26" s="70" t="s">
        <v>42</v>
      </c>
      <c r="C26" s="71">
        <v>6</v>
      </c>
      <c r="D26" s="72">
        <v>2</v>
      </c>
      <c r="E26" s="73">
        <v>9.74</v>
      </c>
      <c r="F26" s="74">
        <v>10.26</v>
      </c>
      <c r="G26" s="75">
        <v>0.95</v>
      </c>
      <c r="H26" s="74">
        <v>1</v>
      </c>
      <c r="I26" s="75">
        <v>0.26</v>
      </c>
      <c r="J26" s="74">
        <v>0.28999999999999998</v>
      </c>
      <c r="K26" s="76">
        <v>17.59</v>
      </c>
      <c r="L26" s="77">
        <v>18.96</v>
      </c>
      <c r="M26" s="76">
        <v>10.76</v>
      </c>
      <c r="N26" s="78">
        <v>12.21</v>
      </c>
      <c r="O26" s="79">
        <v>2.81E-2</v>
      </c>
      <c r="P26" s="75">
        <f t="shared" si="4"/>
        <v>39.066025000000003</v>
      </c>
      <c r="Q26" s="80">
        <f t="shared" si="5"/>
        <v>42.347823999999996</v>
      </c>
      <c r="R26" s="81">
        <v>93.55</v>
      </c>
      <c r="S26" s="82">
        <v>104.44</v>
      </c>
    </row>
    <row r="28" spans="1:20" ht="30.75" customHeight="1">
      <c r="A28" s="83" t="s">
        <v>43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20" ht="14.25" customHeight="1">
      <c r="B29" s="3"/>
    </row>
    <row r="30" spans="1:20">
      <c r="A30" s="84" t="s">
        <v>44</v>
      </c>
    </row>
    <row r="31" spans="1:20">
      <c r="A31" s="84" t="s">
        <v>45</v>
      </c>
    </row>
  </sheetData>
  <autoFilter ref="A6:S31">
    <filterColumn colId="6"/>
    <filterColumn colId="7"/>
    <filterColumn colId="8"/>
    <filterColumn colId="9"/>
  </autoFilter>
  <mergeCells count="14">
    <mergeCell ref="M4:N4"/>
    <mergeCell ref="O4:Q4"/>
    <mergeCell ref="R4:S4"/>
    <mergeCell ref="A28:M28"/>
    <mergeCell ref="A1:S1"/>
    <mergeCell ref="A3:A5"/>
    <mergeCell ref="B3:B5"/>
    <mergeCell ref="C3:C5"/>
    <mergeCell ref="D3:D5"/>
    <mergeCell ref="E3:F4"/>
    <mergeCell ref="G3:H4"/>
    <mergeCell ref="I3:J4"/>
    <mergeCell ref="K3:S3"/>
    <mergeCell ref="K4:L4"/>
  </mergeCells>
  <printOptions horizontalCentered="1"/>
  <pageMargins left="0.11811023622047245" right="0.11811023622047245" top="0.59055118110236227" bottom="0.15748031496062992" header="0.19685039370078741" footer="0.31496062992125984"/>
  <pageSetup paperSize="9" scale="65" orientation="landscape" horizontalDpi="180" verticalDpi="180" r:id="rId1"/>
  <headerFooter alignWithMargins="0">
    <oddHeader>&amp;RПриложение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01.01.2015_МУП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</dc:creator>
  <cp:lastModifiedBy>Kos</cp:lastModifiedBy>
  <dcterms:created xsi:type="dcterms:W3CDTF">2015-05-07T07:06:35Z</dcterms:created>
  <dcterms:modified xsi:type="dcterms:W3CDTF">2015-05-07T07:07:12Z</dcterms:modified>
</cp:coreProperties>
</file>